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1600" windowHeight="9600"/>
  </bookViews>
  <sheets>
    <sheet name="LIST FOR GEORGIA" sheetId="1" r:id="rId1"/>
    <sheet name="Sheet3" sheetId="3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" i="1" l="1"/>
  <c r="I6" i="1" s="1"/>
  <c r="O6" i="1"/>
  <c r="P6" i="1" s="1"/>
  <c r="Q6" i="1" l="1"/>
  <c r="O9" i="1"/>
  <c r="P9" i="1" s="1"/>
  <c r="Q9" i="1" l="1"/>
  <c r="H4" i="1"/>
  <c r="I4" i="1" s="1"/>
  <c r="H5" i="1"/>
  <c r="I5" i="1" s="1"/>
  <c r="H7" i="1"/>
  <c r="I7" i="1" s="1"/>
  <c r="H8" i="1"/>
  <c r="I8" i="1" s="1"/>
  <c r="I9" i="1"/>
  <c r="H3" i="1"/>
  <c r="I3" i="1" s="1"/>
  <c r="I10" i="1" l="1"/>
  <c r="O3" i="1"/>
  <c r="P3" i="1" s="1"/>
  <c r="O4" i="1"/>
  <c r="Q4" i="1" s="1"/>
  <c r="O5" i="1"/>
  <c r="P5" i="1" s="1"/>
  <c r="O7" i="1"/>
  <c r="Q7" i="1" s="1"/>
  <c r="O8" i="1"/>
  <c r="Q8" i="1" s="1"/>
  <c r="Q5" i="1" l="1"/>
  <c r="P7" i="1"/>
  <c r="O10" i="1"/>
  <c r="P4" i="1"/>
  <c r="P8" i="1"/>
  <c r="Q3" i="1"/>
  <c r="P10" i="1" l="1"/>
  <c r="Q10" i="1"/>
</calcChain>
</file>

<file path=xl/sharedStrings.xml><?xml version="1.0" encoding="utf-8"?>
<sst xmlns="http://schemas.openxmlformats.org/spreadsheetml/2006/main" count="29" uniqueCount="27">
  <si>
    <t>No</t>
    <phoneticPr fontId="1" type="noConversion"/>
  </si>
  <si>
    <t>NAME</t>
    <phoneticPr fontId="1" type="noConversion"/>
  </si>
  <si>
    <t>QTY</t>
    <phoneticPr fontId="1" type="noConversion"/>
  </si>
  <si>
    <t>CNY PRICE</t>
    <phoneticPr fontId="1" type="noConversion"/>
  </si>
  <si>
    <t>USD PRICE</t>
    <phoneticPr fontId="1" type="noConversion"/>
  </si>
  <si>
    <t>TOTAL PRICE</t>
    <phoneticPr fontId="1" type="noConversion"/>
  </si>
  <si>
    <t>PICTURE</t>
    <phoneticPr fontId="1" type="noConversion"/>
  </si>
  <si>
    <t>VOLUME</t>
    <phoneticPr fontId="1" type="noConversion"/>
  </si>
  <si>
    <t>PRODUCTION</t>
    <phoneticPr fontId="1" type="noConversion"/>
  </si>
  <si>
    <t>TIME (DAYS)</t>
    <phoneticPr fontId="1" type="noConversion"/>
  </si>
  <si>
    <t>QTY, VOLUME AND WEIGHT PER BOX</t>
    <phoneticPr fontId="1" type="noConversion"/>
  </si>
  <si>
    <t>WEIGTH</t>
    <phoneticPr fontId="1" type="noConversion"/>
  </si>
  <si>
    <t>GRAND TOTAL</t>
    <phoneticPr fontId="1" type="noConversion"/>
  </si>
  <si>
    <t>BOXES</t>
    <phoneticPr fontId="1" type="noConversion"/>
  </si>
  <si>
    <t>WEIGHT</t>
    <phoneticPr fontId="1" type="noConversion"/>
  </si>
  <si>
    <t>NOTICE</t>
    <phoneticPr fontId="1" type="noConversion"/>
  </si>
  <si>
    <t>RATE 4-4</t>
    <phoneticPr fontId="1" type="noConversion"/>
  </si>
  <si>
    <t>TYPE 5 AND TYPE 6 PROTECTION</t>
    <phoneticPr fontId="1" type="noConversion"/>
  </si>
  <si>
    <t>MEDICAL PROTECTIVE COVERALL BH500</t>
    <phoneticPr fontId="1" type="noConversion"/>
  </si>
  <si>
    <t>SHOE COVERS FOR PROTECTIVE SUITS</t>
    <phoneticPr fontId="1" type="noConversion"/>
  </si>
  <si>
    <t>MEDICAL PROTECTIVE GOGGLES</t>
    <phoneticPr fontId="1" type="noConversion"/>
  </si>
  <si>
    <t>DISPOSABLE MEDICAL LATEX GLOVES (WITH POWDER)</t>
    <phoneticPr fontId="1" type="noConversion"/>
  </si>
  <si>
    <t>DIGITAL THERMOMETERS</t>
    <phoneticPr fontId="1" type="noConversion"/>
  </si>
  <si>
    <t>SURGICAL GOWNS</t>
    <phoneticPr fontId="1" type="noConversion"/>
  </si>
  <si>
    <t>DISPOSABLE MEDICAL SURGICAL MASK</t>
    <phoneticPr fontId="1" type="noConversion"/>
  </si>
  <si>
    <t>I  მოწოდება</t>
  </si>
  <si>
    <t>II მოწოდება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</si>
</sst>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&quot;¥&quot;#,##0.00;&quot;¥&quot;\-#,##0.00"/>
    <numFmt numFmtId="165" formatCode="\$#,##0.00_);[Red]\(\$#,##0.00\)"/>
    <numFmt numFmtId="166" formatCode="0\ &quot; BOXES&quot;"/>
    <numFmt numFmtId="167" formatCode="0\ &quot; CBM&quot;"/>
    <numFmt numFmtId="168" formatCode="0\ &quot; KGS&quot;"/>
    <numFmt numFmtId="169" formatCode="0\ &quot; DAYS&quot;"/>
    <numFmt numFmtId="170" formatCode="0\ &quot; PCS/BOX&quot;"/>
  </numFmts>
  <fonts count="4">
    <font>
      <sz val="11"/>
      <color theme="1"/>
      <name val="Calibri"/>
      <charset val="134"/>
      <scheme val="minor"/>
    </font>
    <font>
      <sz val="9"/>
      <name val="Calibri"/>
      <family val="3"/>
      <charset val="134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164" fontId="2" fillId="0" borderId="3" xfId="0" applyNumberFormat="1" applyFont="1" applyBorder="1" applyAlignment="1">
      <alignment horizontal="right" vertical="center"/>
    </xf>
    <xf numFmtId="165" fontId="3" fillId="4" borderId="3" xfId="0" applyNumberFormat="1" applyFont="1" applyFill="1" applyBorder="1" applyAlignment="1">
      <alignment horizontal="right" vertical="center"/>
    </xf>
    <xf numFmtId="169" fontId="2" fillId="0" borderId="3" xfId="0" applyNumberFormat="1" applyFont="1" applyBorder="1" applyAlignment="1">
      <alignment horizontal="right" vertical="center"/>
    </xf>
    <xf numFmtId="169" fontId="3" fillId="0" borderId="3" xfId="0" applyNumberFormat="1" applyFont="1" applyBorder="1" applyAlignment="1">
      <alignment horizontal="center" vertical="center"/>
    </xf>
    <xf numFmtId="170" fontId="2" fillId="0" borderId="3" xfId="0" applyNumberFormat="1" applyFont="1" applyBorder="1" applyAlignment="1">
      <alignment vertical="center" wrapText="1"/>
    </xf>
    <xf numFmtId="166" fontId="3" fillId="3" borderId="5" xfId="0" applyNumberFormat="1" applyFont="1" applyFill="1" applyBorder="1" applyAlignment="1">
      <alignment vertical="center" wrapText="1"/>
    </xf>
    <xf numFmtId="167" fontId="3" fillId="3" borderId="5" xfId="0" applyNumberFormat="1" applyFont="1" applyFill="1" applyBorder="1" applyAlignment="1">
      <alignment vertical="center" wrapText="1"/>
    </xf>
    <xf numFmtId="168" fontId="3" fillId="3" borderId="5" xfId="0" applyNumberFormat="1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165" fontId="3" fillId="3" borderId="3" xfId="0" applyNumberFormat="1" applyFont="1" applyFill="1" applyBorder="1" applyAlignment="1">
      <alignment horizontal="center" vertical="center"/>
    </xf>
    <xf numFmtId="0" fontId="3" fillId="3" borderId="3" xfId="0" applyFont="1" applyFill="1" applyBorder="1">
      <alignment vertical="center"/>
    </xf>
    <xf numFmtId="0" fontId="3" fillId="3" borderId="5" xfId="0" applyFont="1" applyFill="1" applyBorder="1" applyAlignment="1">
      <alignment vertical="center" wrapText="1"/>
    </xf>
    <xf numFmtId="0" fontId="3" fillId="3" borderId="4" xfId="0" applyFont="1" applyFill="1" applyBorder="1">
      <alignment vertical="center"/>
    </xf>
    <xf numFmtId="0" fontId="2" fillId="5" borderId="3" xfId="0" applyFont="1" applyFill="1" applyBorder="1" applyAlignment="1">
      <alignment horizontal="right"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right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220980</xdr:colOff>
      <xdr:row>2</xdr:row>
      <xdr:rowOff>0</xdr:rowOff>
    </xdr:from>
    <xdr:to>
      <xdr:col>10</xdr:col>
      <xdr:colOff>1607820</xdr:colOff>
      <xdr:row>3</xdr:row>
      <xdr:rowOff>85090</xdr:rowOff>
    </xdr:to>
    <xdr:pic>
      <xdr:nvPicPr>
        <xdr:cNvPr id="2" name="图片 1" descr="1585478589(1)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07255" y="373380"/>
          <a:ext cx="1386840" cy="1351915"/>
        </a:xfrm>
        <a:prstGeom prst="rect">
          <a:avLst/>
        </a:prstGeom>
      </xdr:spPr>
    </xdr:pic>
    <xdr:clientData/>
  </xdr:twoCellAnchor>
  <xdr:twoCellAnchor editAs="oneCell">
    <xdr:from>
      <xdr:col>10</xdr:col>
      <xdr:colOff>213360</xdr:colOff>
      <xdr:row>2</xdr:row>
      <xdr:rowOff>38100</xdr:rowOff>
    </xdr:from>
    <xdr:to>
      <xdr:col>10</xdr:col>
      <xdr:colOff>1642745</xdr:colOff>
      <xdr:row>2</xdr:row>
      <xdr:rowOff>1262380</xdr:rowOff>
    </xdr:to>
    <xdr:pic>
      <xdr:nvPicPr>
        <xdr:cNvPr id="3" name="图片 2" descr="1585478669(1)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99635" y="1788160"/>
          <a:ext cx="1429385" cy="1224280"/>
        </a:xfrm>
        <a:prstGeom prst="rect">
          <a:avLst/>
        </a:prstGeom>
      </xdr:spPr>
    </xdr:pic>
    <xdr:clientData/>
  </xdr:twoCellAnchor>
  <xdr:twoCellAnchor editAs="oneCell">
    <xdr:from>
      <xdr:col>10</xdr:col>
      <xdr:colOff>20955</xdr:colOff>
      <xdr:row>3</xdr:row>
      <xdr:rowOff>22225</xdr:rowOff>
    </xdr:from>
    <xdr:to>
      <xdr:col>11</xdr:col>
      <xdr:colOff>3175</xdr:colOff>
      <xdr:row>3</xdr:row>
      <xdr:rowOff>896620</xdr:rowOff>
    </xdr:to>
    <xdr:pic>
      <xdr:nvPicPr>
        <xdr:cNvPr id="4" name="图片 3" descr="1585478746(1)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07230" y="3042285"/>
          <a:ext cx="1906270" cy="874395"/>
        </a:xfrm>
        <a:prstGeom prst="rect">
          <a:avLst/>
        </a:prstGeom>
      </xdr:spPr>
    </xdr:pic>
    <xdr:clientData/>
  </xdr:twoCellAnchor>
  <xdr:twoCellAnchor editAs="oneCell">
    <xdr:from>
      <xdr:col>10</xdr:col>
      <xdr:colOff>66675</xdr:colOff>
      <xdr:row>6</xdr:row>
      <xdr:rowOff>0</xdr:rowOff>
    </xdr:from>
    <xdr:to>
      <xdr:col>11</xdr:col>
      <xdr:colOff>1270</xdr:colOff>
      <xdr:row>6</xdr:row>
      <xdr:rowOff>947420</xdr:rowOff>
    </xdr:to>
    <xdr:pic>
      <xdr:nvPicPr>
        <xdr:cNvPr id="7" name="图片 6" descr="1585479015(1)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638675" y="8615680"/>
          <a:ext cx="1903095" cy="947420"/>
        </a:xfrm>
        <a:prstGeom prst="rect">
          <a:avLst/>
        </a:prstGeom>
      </xdr:spPr>
    </xdr:pic>
    <xdr:clientData/>
  </xdr:twoCellAnchor>
  <xdr:twoCellAnchor editAs="oneCell">
    <xdr:from>
      <xdr:col>10</xdr:col>
      <xdr:colOff>44449</xdr:colOff>
      <xdr:row>4</xdr:row>
      <xdr:rowOff>0</xdr:rowOff>
    </xdr:from>
    <xdr:to>
      <xdr:col>10</xdr:col>
      <xdr:colOff>1876424</xdr:colOff>
      <xdr:row>4</xdr:row>
      <xdr:rowOff>882650</xdr:rowOff>
    </xdr:to>
    <xdr:pic>
      <xdr:nvPicPr>
        <xdr:cNvPr id="12" name="图片 11">
          <a:extLst>
            <a:ext uri="{FF2B5EF4-FFF2-40B4-BE49-F238E27FC236}">
              <a16:creationId xmlns="" xmlns:a16="http://schemas.microsoft.com/office/drawing/2014/main" id="{67240588-9D58-45B0-9915-CB30C945E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45074" y="3933826"/>
          <a:ext cx="2079625" cy="882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10</xdr:col>
      <xdr:colOff>47624</xdr:colOff>
      <xdr:row>4</xdr:row>
      <xdr:rowOff>28576</xdr:rowOff>
    </xdr:from>
    <xdr:ext cx="2066925" cy="876299"/>
    <xdr:pic>
      <xdr:nvPicPr>
        <xdr:cNvPr id="15" name="图片 14">
          <a:extLst>
            <a:ext uri="{FF2B5EF4-FFF2-40B4-BE49-F238E27FC236}">
              <a16:creationId xmlns="" xmlns:a16="http://schemas.microsoft.com/office/drawing/2014/main" id="{36CECDA5-33A7-4239-8A9E-1D7120B3C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048249" y="4905376"/>
          <a:ext cx="2066925" cy="876299"/>
        </a:xfrm>
        <a:prstGeom prst="rect">
          <a:avLst/>
        </a:prstGeom>
      </xdr:spPr>
    </xdr:pic>
    <xdr:clientData/>
  </xdr:oneCellAnchor>
  <xdr:twoCellAnchor editAs="oneCell">
    <xdr:from>
      <xdr:col>10</xdr:col>
      <xdr:colOff>66675</xdr:colOff>
      <xdr:row>5</xdr:row>
      <xdr:rowOff>0</xdr:rowOff>
    </xdr:from>
    <xdr:to>
      <xdr:col>11</xdr:col>
      <xdr:colOff>0</xdr:colOff>
      <xdr:row>5</xdr:row>
      <xdr:rowOff>863600</xdr:rowOff>
    </xdr:to>
    <xdr:pic>
      <xdr:nvPicPr>
        <xdr:cNvPr id="17" name="图片 16">
          <a:extLst>
            <a:ext uri="{FF2B5EF4-FFF2-40B4-BE49-F238E27FC236}">
              <a16:creationId xmlns="" xmlns:a16="http://schemas.microsoft.com/office/drawing/2014/main" id="{2A14B721-3468-4BB6-BBA9-9FFB77AD2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067300" y="5810251"/>
          <a:ext cx="2019300" cy="863600"/>
        </a:xfrm>
        <a:prstGeom prst="rect">
          <a:avLst/>
        </a:prstGeom>
      </xdr:spPr>
    </xdr:pic>
    <xdr:clientData/>
  </xdr:twoCellAnchor>
  <xdr:twoCellAnchor editAs="oneCell">
    <xdr:from>
      <xdr:col>10</xdr:col>
      <xdr:colOff>76199</xdr:colOff>
      <xdr:row>6</xdr:row>
      <xdr:rowOff>0</xdr:rowOff>
    </xdr:from>
    <xdr:to>
      <xdr:col>10</xdr:col>
      <xdr:colOff>1876424</xdr:colOff>
      <xdr:row>6</xdr:row>
      <xdr:rowOff>806450</xdr:rowOff>
    </xdr:to>
    <xdr:pic>
      <xdr:nvPicPr>
        <xdr:cNvPr id="23" name="图片 22">
          <a:extLst>
            <a:ext uri="{FF2B5EF4-FFF2-40B4-BE49-F238E27FC236}">
              <a16:creationId xmlns="" xmlns:a16="http://schemas.microsoft.com/office/drawing/2014/main" id="{589105B6-351C-4D9E-B285-68CDE74E9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076824" y="8648700"/>
          <a:ext cx="2028825" cy="806450"/>
        </a:xfrm>
        <a:prstGeom prst="rect">
          <a:avLst/>
        </a:prstGeom>
      </xdr:spPr>
    </xdr:pic>
    <xdr:clientData/>
  </xdr:twoCellAnchor>
  <xdr:twoCellAnchor editAs="oneCell">
    <xdr:from>
      <xdr:col>10</xdr:col>
      <xdr:colOff>63499</xdr:colOff>
      <xdr:row>6</xdr:row>
      <xdr:rowOff>35246</xdr:rowOff>
    </xdr:from>
    <xdr:to>
      <xdr:col>11</xdr:col>
      <xdr:colOff>0</xdr:colOff>
      <xdr:row>6</xdr:row>
      <xdr:rowOff>948907</xdr:rowOff>
    </xdr:to>
    <xdr:pic>
      <xdr:nvPicPr>
        <xdr:cNvPr id="29" name="图片 28">
          <a:extLst>
            <a:ext uri="{FF2B5EF4-FFF2-40B4-BE49-F238E27FC236}">
              <a16:creationId xmlns="" xmlns:a16="http://schemas.microsoft.com/office/drawing/2014/main" id="{2A661775-6C33-4748-B23F-FC9B5FA4F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064124" y="10579421"/>
          <a:ext cx="2041526" cy="913661"/>
        </a:xfrm>
        <a:prstGeom prst="rect">
          <a:avLst/>
        </a:prstGeom>
      </xdr:spPr>
    </xdr:pic>
    <xdr:clientData/>
  </xdr:twoCellAnchor>
  <xdr:twoCellAnchor editAs="oneCell">
    <xdr:from>
      <xdr:col>10</xdr:col>
      <xdr:colOff>50800</xdr:colOff>
      <xdr:row>7</xdr:row>
      <xdr:rowOff>79505</xdr:rowOff>
    </xdr:from>
    <xdr:to>
      <xdr:col>10</xdr:col>
      <xdr:colOff>920750</xdr:colOff>
      <xdr:row>7</xdr:row>
      <xdr:rowOff>1009651</xdr:rowOff>
    </xdr:to>
    <xdr:pic>
      <xdr:nvPicPr>
        <xdr:cNvPr id="35" name="图片 34">
          <a:extLst>
            <a:ext uri="{FF2B5EF4-FFF2-40B4-BE49-F238E27FC236}">
              <a16:creationId xmlns="" xmlns:a16="http://schemas.microsoft.com/office/drawing/2014/main" id="{4CF0534C-CDAF-4315-B43C-DAE98D1F9A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051425" y="11614280"/>
          <a:ext cx="869950" cy="930146"/>
        </a:xfrm>
        <a:prstGeom prst="rect">
          <a:avLst/>
        </a:prstGeom>
      </xdr:spPr>
    </xdr:pic>
    <xdr:clientData/>
  </xdr:twoCellAnchor>
  <xdr:twoCellAnchor editAs="oneCell">
    <xdr:from>
      <xdr:col>10</xdr:col>
      <xdr:colOff>38100</xdr:colOff>
      <xdr:row>5</xdr:row>
      <xdr:rowOff>57150</xdr:rowOff>
    </xdr:from>
    <xdr:to>
      <xdr:col>11</xdr:col>
      <xdr:colOff>0</xdr:colOff>
      <xdr:row>5</xdr:row>
      <xdr:rowOff>906335</xdr:rowOff>
    </xdr:to>
    <xdr:pic>
      <xdr:nvPicPr>
        <xdr:cNvPr id="16" name="图片 15">
          <a:extLst>
            <a:ext uri="{FF2B5EF4-FFF2-40B4-BE49-F238E27FC236}">
              <a16:creationId xmlns="" xmlns:a16="http://schemas.microsoft.com/office/drawing/2014/main" id="{08B66519-6828-4084-AA83-5D387EDA9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058025" y="6800850"/>
          <a:ext cx="2057400" cy="849185"/>
        </a:xfrm>
        <a:prstGeom prst="rect">
          <a:avLst/>
        </a:prstGeom>
      </xdr:spPr>
    </xdr:pic>
    <xdr:clientData/>
  </xdr:twoCellAnchor>
  <xdr:twoCellAnchor editAs="oneCell">
    <xdr:from>
      <xdr:col>10</xdr:col>
      <xdr:colOff>123825</xdr:colOff>
      <xdr:row>8</xdr:row>
      <xdr:rowOff>85725</xdr:rowOff>
    </xdr:from>
    <xdr:to>
      <xdr:col>10</xdr:col>
      <xdr:colOff>952500</xdr:colOff>
      <xdr:row>9</xdr:row>
      <xdr:rowOff>409735</xdr:rowOff>
    </xdr:to>
    <xdr:pic>
      <xdr:nvPicPr>
        <xdr:cNvPr id="18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1772900"/>
          <a:ext cx="828675" cy="1362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tabSelected="1" topLeftCell="A7" workbookViewId="0">
      <selection activeCell="F10" sqref="F10"/>
    </sheetView>
  </sheetViews>
  <sheetFormatPr defaultColWidth="8.85546875" defaultRowHeight="15"/>
  <cols>
    <col min="1" max="1" width="5.5703125" style="1" customWidth="1"/>
    <col min="2" max="2" width="17.5703125" style="8" customWidth="1"/>
    <col min="3" max="5" width="14.42578125" style="1" customWidth="1"/>
    <col min="6" max="8" width="10" style="1" customWidth="1"/>
    <col min="9" max="9" width="14.140625" style="1" customWidth="1"/>
    <col min="10" max="10" width="17.28515625" style="1" bestFit="1" customWidth="1"/>
    <col min="11" max="11" width="28.140625" style="6" customWidth="1"/>
    <col min="12" max="12" width="20.85546875" style="7" customWidth="1"/>
    <col min="13" max="14" width="10.5703125" style="7" customWidth="1"/>
    <col min="15" max="15" width="14.28515625" style="7" bestFit="1" customWidth="1"/>
    <col min="16" max="16" width="10.5703125" style="7" customWidth="1"/>
    <col min="17" max="17" width="14.140625" style="7" customWidth="1"/>
    <col min="18" max="18" width="25.85546875" style="6" customWidth="1"/>
    <col min="19" max="16384" width="8.85546875" style="6"/>
  </cols>
  <sheetData>
    <row r="1" spans="1:18" s="1" customFormat="1" ht="15" customHeight="1">
      <c r="A1" s="35" t="s">
        <v>0</v>
      </c>
      <c r="B1" s="45" t="s">
        <v>1</v>
      </c>
      <c r="C1" s="45" t="s">
        <v>2</v>
      </c>
      <c r="D1" s="32"/>
      <c r="E1" s="32"/>
      <c r="F1" s="45" t="s">
        <v>3</v>
      </c>
      <c r="G1" s="45" t="s">
        <v>16</v>
      </c>
      <c r="H1" s="45" t="s">
        <v>4</v>
      </c>
      <c r="I1" s="45" t="s">
        <v>5</v>
      </c>
      <c r="J1" s="11" t="s">
        <v>8</v>
      </c>
      <c r="K1" s="11" t="s">
        <v>6</v>
      </c>
      <c r="L1" s="37" t="s">
        <v>10</v>
      </c>
      <c r="M1" s="38"/>
      <c r="N1" s="39"/>
      <c r="O1" s="40" t="s">
        <v>12</v>
      </c>
      <c r="P1" s="41"/>
      <c r="Q1" s="42"/>
      <c r="R1" s="43" t="s">
        <v>15</v>
      </c>
    </row>
    <row r="2" spans="1:18" s="1" customFormat="1">
      <c r="A2" s="36"/>
      <c r="B2" s="46"/>
      <c r="C2" s="46"/>
      <c r="D2" s="33" t="s">
        <v>25</v>
      </c>
      <c r="E2" s="33" t="s">
        <v>26</v>
      </c>
      <c r="F2" s="46"/>
      <c r="G2" s="46"/>
      <c r="H2" s="46"/>
      <c r="I2" s="46"/>
      <c r="J2" s="12" t="s">
        <v>9</v>
      </c>
      <c r="K2" s="12"/>
      <c r="L2" s="13" t="s">
        <v>2</v>
      </c>
      <c r="M2" s="13" t="s">
        <v>7</v>
      </c>
      <c r="N2" s="13" t="s">
        <v>11</v>
      </c>
      <c r="O2" s="14" t="s">
        <v>13</v>
      </c>
      <c r="P2" s="14" t="s">
        <v>7</v>
      </c>
      <c r="Q2" s="14" t="s">
        <v>14</v>
      </c>
      <c r="R2" s="44"/>
    </row>
    <row r="3" spans="1:18" ht="99.95" customHeight="1">
      <c r="A3" s="9">
        <v>2</v>
      </c>
      <c r="B3" s="2" t="s">
        <v>18</v>
      </c>
      <c r="C3" s="31">
        <v>100000</v>
      </c>
      <c r="D3" s="34">
        <v>50000</v>
      </c>
      <c r="E3" s="34">
        <v>50000</v>
      </c>
      <c r="F3" s="17">
        <v>80</v>
      </c>
      <c r="G3" s="17">
        <v>7.08</v>
      </c>
      <c r="H3" s="18">
        <f t="shared" ref="H3:H8" si="0">F3/G3</f>
        <v>11.299435028248588</v>
      </c>
      <c r="I3" s="18">
        <f>H3*C3</f>
        <v>1129943.5028248588</v>
      </c>
      <c r="J3" s="20">
        <v>9</v>
      </c>
      <c r="K3" s="3"/>
      <c r="L3" s="21">
        <v>25</v>
      </c>
      <c r="M3" s="10">
        <v>8.9599999999999999E-2</v>
      </c>
      <c r="N3" s="10">
        <v>8.32</v>
      </c>
      <c r="O3" s="15">
        <f>C3/L3</f>
        <v>4000</v>
      </c>
      <c r="P3" s="15">
        <f t="shared" ref="P3:P9" si="1">O3*M3</f>
        <v>358.4</v>
      </c>
      <c r="Q3" s="15">
        <f t="shared" ref="Q3:Q9" si="2">O3*N3</f>
        <v>33280</v>
      </c>
      <c r="R3" s="5" t="s">
        <v>17</v>
      </c>
    </row>
    <row r="4" spans="1:18" ht="72" customHeight="1">
      <c r="A4" s="9">
        <v>3</v>
      </c>
      <c r="B4" s="2" t="s">
        <v>20</v>
      </c>
      <c r="C4" s="31">
        <v>50000</v>
      </c>
      <c r="D4" s="34">
        <v>25000</v>
      </c>
      <c r="E4" s="34">
        <v>25000</v>
      </c>
      <c r="F4" s="17">
        <v>21.5</v>
      </c>
      <c r="G4" s="17">
        <v>7.08</v>
      </c>
      <c r="H4" s="18">
        <f t="shared" si="0"/>
        <v>3.036723163841808</v>
      </c>
      <c r="I4" s="18">
        <f>H4*C4</f>
        <v>151836.1581920904</v>
      </c>
      <c r="J4" s="20">
        <v>9</v>
      </c>
      <c r="K4" s="3"/>
      <c r="L4" s="21">
        <v>200</v>
      </c>
      <c r="M4" s="10">
        <v>0.1258</v>
      </c>
      <c r="N4" s="10">
        <v>17.5</v>
      </c>
      <c r="O4" s="15">
        <f>C4/L4</f>
        <v>250</v>
      </c>
      <c r="P4" s="15">
        <f t="shared" si="1"/>
        <v>31.45</v>
      </c>
      <c r="Q4" s="15">
        <f t="shared" si="2"/>
        <v>4375</v>
      </c>
      <c r="R4" s="5"/>
    </row>
    <row r="5" spans="1:18" ht="74.099999999999994" customHeight="1">
      <c r="A5" s="9">
        <v>5</v>
      </c>
      <c r="B5" s="2" t="s">
        <v>19</v>
      </c>
      <c r="C5" s="31">
        <v>100000</v>
      </c>
      <c r="D5" s="34">
        <v>50000</v>
      </c>
      <c r="E5" s="34">
        <v>50000</v>
      </c>
      <c r="F5" s="17">
        <v>13.3</v>
      </c>
      <c r="G5" s="17">
        <v>7.08</v>
      </c>
      <c r="H5" s="18">
        <f t="shared" si="0"/>
        <v>1.8785310734463279</v>
      </c>
      <c r="I5" s="18">
        <f>H5*C5</f>
        <v>187853.10734463279</v>
      </c>
      <c r="J5" s="20">
        <v>9</v>
      </c>
      <c r="K5" s="3"/>
      <c r="L5" s="21">
        <v>50</v>
      </c>
      <c r="M5" s="10">
        <v>2.46E-2</v>
      </c>
      <c r="N5" s="10">
        <v>2.1</v>
      </c>
      <c r="O5" s="15">
        <f>C5/L5</f>
        <v>2000</v>
      </c>
      <c r="P5" s="15">
        <f t="shared" si="1"/>
        <v>49.2</v>
      </c>
      <c r="Q5" s="15">
        <f t="shared" si="2"/>
        <v>4200</v>
      </c>
      <c r="R5" s="5"/>
    </row>
    <row r="6" spans="1:18" ht="72.95" customHeight="1">
      <c r="A6" s="9">
        <v>7</v>
      </c>
      <c r="B6" s="2" t="s">
        <v>24</v>
      </c>
      <c r="C6" s="31">
        <v>500000</v>
      </c>
      <c r="D6" s="34">
        <v>25000</v>
      </c>
      <c r="E6" s="34">
        <v>25000</v>
      </c>
      <c r="F6" s="17">
        <v>2.65</v>
      </c>
      <c r="G6" s="17">
        <v>7.08</v>
      </c>
      <c r="H6" s="18">
        <f t="shared" si="0"/>
        <v>0.37429378531073443</v>
      </c>
      <c r="I6" s="18">
        <f>H6*C6</f>
        <v>187146.89265536721</v>
      </c>
      <c r="J6" s="20">
        <v>8</v>
      </c>
      <c r="K6" s="3"/>
      <c r="L6" s="21">
        <v>2000</v>
      </c>
      <c r="M6" s="10">
        <v>8.9599999999999999E-2</v>
      </c>
      <c r="N6" s="10">
        <v>8.1</v>
      </c>
      <c r="O6" s="15">
        <f>C6/L6</f>
        <v>250</v>
      </c>
      <c r="P6" s="15">
        <f t="shared" si="1"/>
        <v>22.4</v>
      </c>
      <c r="Q6" s="15">
        <f t="shared" si="2"/>
        <v>2025</v>
      </c>
      <c r="R6" s="5"/>
    </row>
    <row r="7" spans="1:18" ht="81" customHeight="1">
      <c r="A7" s="9">
        <v>11</v>
      </c>
      <c r="B7" s="2" t="s">
        <v>21</v>
      </c>
      <c r="C7" s="31">
        <v>100000</v>
      </c>
      <c r="D7" s="34">
        <v>25000</v>
      </c>
      <c r="E7" s="34">
        <v>25000</v>
      </c>
      <c r="F7" s="17">
        <v>0.56000000000000005</v>
      </c>
      <c r="G7" s="17">
        <v>7.08</v>
      </c>
      <c r="H7" s="18">
        <f t="shared" si="0"/>
        <v>7.909604519774012E-2</v>
      </c>
      <c r="I7" s="18">
        <f>H7*C7</f>
        <v>7909.6045197740123</v>
      </c>
      <c r="J7" s="20">
        <v>7</v>
      </c>
      <c r="K7" s="3"/>
      <c r="L7" s="21">
        <v>1000</v>
      </c>
      <c r="M7" s="10">
        <v>2.1600000000000001E-2</v>
      </c>
      <c r="N7" s="10">
        <v>8.1</v>
      </c>
      <c r="O7" s="15">
        <f>C7/L7</f>
        <v>100</v>
      </c>
      <c r="P7" s="15">
        <f t="shared" si="1"/>
        <v>2.16</v>
      </c>
      <c r="Q7" s="15">
        <f t="shared" si="2"/>
        <v>810</v>
      </c>
      <c r="R7" s="5"/>
    </row>
    <row r="8" spans="1:18" ht="81.95" customHeight="1">
      <c r="A8" s="9">
        <v>12</v>
      </c>
      <c r="B8" s="2" t="s">
        <v>22</v>
      </c>
      <c r="C8" s="31">
        <v>300</v>
      </c>
      <c r="D8" s="34">
        <v>150</v>
      </c>
      <c r="E8" s="34">
        <v>150</v>
      </c>
      <c r="F8" s="17">
        <v>224</v>
      </c>
      <c r="G8" s="17">
        <v>7.08</v>
      </c>
      <c r="H8" s="18">
        <f t="shared" si="0"/>
        <v>31.638418079096045</v>
      </c>
      <c r="I8" s="18">
        <f>H8*C8</f>
        <v>9491.5254237288136</v>
      </c>
      <c r="J8" s="20">
        <v>7</v>
      </c>
      <c r="K8" s="3"/>
      <c r="L8" s="21">
        <v>50</v>
      </c>
      <c r="M8" s="10">
        <v>6.8500000000000005E-2</v>
      </c>
      <c r="N8" s="10">
        <v>9</v>
      </c>
      <c r="O8" s="15">
        <f>C8/L8</f>
        <v>6</v>
      </c>
      <c r="P8" s="15">
        <f t="shared" si="1"/>
        <v>0.41100000000000003</v>
      </c>
      <c r="Q8" s="15">
        <f t="shared" si="2"/>
        <v>54</v>
      </c>
      <c r="R8" s="5"/>
    </row>
    <row r="9" spans="1:18" ht="81.95" customHeight="1">
      <c r="A9" s="9">
        <v>13</v>
      </c>
      <c r="B9" s="2" t="s">
        <v>23</v>
      </c>
      <c r="C9" s="31">
        <v>100000</v>
      </c>
      <c r="D9" s="34">
        <v>50000</v>
      </c>
      <c r="E9" s="34">
        <v>50000</v>
      </c>
      <c r="F9" s="17">
        <v>24</v>
      </c>
      <c r="G9" s="17">
        <v>7.08</v>
      </c>
      <c r="H9" s="18">
        <v>5.5</v>
      </c>
      <c r="I9" s="18">
        <f>H9*C9</f>
        <v>550000</v>
      </c>
      <c r="J9" s="19"/>
      <c r="K9" s="3"/>
      <c r="L9" s="21">
        <v>100</v>
      </c>
      <c r="M9" s="4">
        <v>0.42099999999999999</v>
      </c>
      <c r="N9" s="4">
        <v>18.2</v>
      </c>
      <c r="O9" s="16">
        <f>C9/L9</f>
        <v>1000</v>
      </c>
      <c r="P9" s="16">
        <f t="shared" si="1"/>
        <v>421</v>
      </c>
      <c r="Q9" s="16">
        <f t="shared" si="2"/>
        <v>18200</v>
      </c>
      <c r="R9" s="5"/>
    </row>
    <row r="10" spans="1:18" ht="50.1" customHeight="1">
      <c r="A10" s="25"/>
      <c r="B10" s="13"/>
      <c r="C10" s="26"/>
      <c r="D10" s="26"/>
      <c r="E10" s="26"/>
      <c r="F10" s="26"/>
      <c r="G10" s="26"/>
      <c r="H10" s="26"/>
      <c r="I10" s="27">
        <f>SUM(I3:I9)</f>
        <v>2224180.7909604521</v>
      </c>
      <c r="J10" s="26"/>
      <c r="K10" s="28"/>
      <c r="L10" s="29"/>
      <c r="M10" s="29"/>
      <c r="N10" s="29"/>
      <c r="O10" s="22">
        <f>SUM(O3:O9)</f>
        <v>7606</v>
      </c>
      <c r="P10" s="23">
        <f>SUM(P3:P9)</f>
        <v>885.02099999999996</v>
      </c>
      <c r="Q10" s="24">
        <f>SUM(Q3:Q9)</f>
        <v>62944</v>
      </c>
      <c r="R10" s="30"/>
    </row>
  </sheetData>
  <mergeCells count="10">
    <mergeCell ref="A1:A2"/>
    <mergeCell ref="L1:N1"/>
    <mergeCell ref="O1:Q1"/>
    <mergeCell ref="R1:R2"/>
    <mergeCell ref="I1:I2"/>
    <mergeCell ref="H1:H2"/>
    <mergeCell ref="G1:G2"/>
    <mergeCell ref="F1:F2"/>
    <mergeCell ref="C1:C2"/>
    <mergeCell ref="B1:B2"/>
  </mergeCells>
  <phoneticPr fontId="1" type="noConversion"/>
  <pageMargins left="0.47222222222222199" right="0.156944444444444" top="1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/>
  <sheetData/>
  <phoneticPr fontId="1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LIST FOR GEORGIA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</dc:creator>
  <cp:lastModifiedBy>Marika Ghadua</cp:lastModifiedBy>
  <dcterms:created xsi:type="dcterms:W3CDTF">2020-03-26T13:25:00Z</dcterms:created>
  <dcterms:modified xsi:type="dcterms:W3CDTF">2020-04-08T17:04:54Z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